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08.2016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<sst xmlns="http://schemas.openxmlformats.org/spreadsheetml/2006/main" count="70" uniqueCount="69">
  <si>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Folha Sintética - Folha de Pagamento</t>
  </si>
  <si>
    <t>CONSELHO REGIONAL DE ODONTOLOGIA DE PERNAMBUCO - CNPJ: 11.735.263/0001-65</t>
  </si>
  <si>
    <t>Mês/Ano: 08/2016</t>
  </si>
  <si>
    <t>Código</t>
  </si>
  <si>
    <t>Líquido</t>
  </si>
  <si>
    <t>INSS</t>
  </si>
  <si>
    <t>IRRF</t>
  </si>
  <si>
    <t>000007</t>
  </si>
  <si>
    <t>Adinete Eliezer do Prado</t>
  </si>
  <si>
    <t>000049</t>
  </si>
  <si>
    <t>Alexandre Nunes Herculano</t>
  </si>
  <si>
    <t>000063</t>
  </si>
  <si>
    <t>Anderson Candeia da Silva Junior</t>
  </si>
  <si>
    <t>000064</t>
  </si>
  <si>
    <t>Andréa Stephanie de Lima Diniz</t>
  </si>
  <si>
    <t>000020</t>
  </si>
  <si>
    <t>Berta Luiza Gabriela Moreno</t>
  </si>
  <si>
    <t>000037</t>
  </si>
  <si>
    <t>Clebber de Oliveira Gonçalves</t>
  </si>
  <si>
    <t>000061</t>
  </si>
  <si>
    <t>Francisco Walber Lins Pinheiro</t>
  </si>
  <si>
    <t>000021</t>
  </si>
  <si>
    <t>Igor Gabriel de Morais Santos</t>
  </si>
  <si>
    <t>000051</t>
  </si>
  <si>
    <t>Jaedson Humberto Vieira da Silva Junior</t>
  </si>
  <si>
    <t>000062</t>
  </si>
  <si>
    <t>Jaime Jose Muniz Rabelo</t>
  </si>
  <si>
    <t>000011</t>
  </si>
  <si>
    <t>Klebson de Lima Silva</t>
  </si>
  <si>
    <t>000057</t>
  </si>
  <si>
    <t>Maira Ramalho Martins</t>
  </si>
  <si>
    <t>000055</t>
  </si>
  <si>
    <t>Manuela Oliveira Costa</t>
  </si>
  <si>
    <t>000004</t>
  </si>
  <si>
    <t>Maria do Socorro de Moura Silva</t>
  </si>
  <si>
    <t>000008</t>
  </si>
  <si>
    <t>Marx Gradim de Queiroz</t>
  </si>
  <si>
    <t>000058</t>
  </si>
  <si>
    <t>Natalia Fernandes Pessoa</t>
  </si>
  <si>
    <t>000054</t>
  </si>
  <si>
    <t>Priscila Maria da Silva</t>
  </si>
  <si>
    <t>000006</t>
  </si>
  <si>
    <t>Regina Celia Aguiar Rocha</t>
  </si>
  <si>
    <t>000003</t>
  </si>
  <si>
    <t>Rogero Pessoa de Araujo</t>
  </si>
  <si>
    <t>000056</t>
  </si>
  <si>
    <t>Romário Lima Silva</t>
  </si>
  <si>
    <t>000001</t>
  </si>
  <si>
    <t>Silvani Cecilia de Morais</t>
  </si>
  <si>
    <t>000059</t>
  </si>
  <si>
    <t>Tatyana Maria Carvalho Pereira Farias</t>
  </si>
  <si>
    <t>000053</t>
  </si>
  <si>
    <t>Thais Melyssa Pontes</t>
  </si>
  <si>
    <t>000042</t>
  </si>
  <si>
    <t>Thaís Maria Salomão da Nóbrega Gomes</t>
  </si>
  <si>
    <t>000065</t>
  </si>
  <si>
    <t>Vitor Carlos Marques Souto Maior</t>
  </si>
  <si>
    <t>000067</t>
  </si>
  <si>
    <t>Windson Florêncio de Morais</t>
  </si>
  <si>
    <t>Outros</t>
  </si>
  <si>
    <t>Descontos</t>
  </si>
  <si>
    <t>Ajuda De Custo</t>
  </si>
  <si>
    <t xml:space="preserve">HE - 50% </t>
  </si>
  <si>
    <t xml:space="preserve">DSR </t>
  </si>
  <si>
    <t>Remuneração Base</t>
  </si>
  <si>
    <t xml:space="preserve">Proventos </t>
  </si>
  <si>
    <t xml:space="preserve">Total </t>
  </si>
  <si>
    <t xml:space="preserve">Funcionários </t>
  </si>
  <si>
    <t>Total: Geral (26 Funcionário(s))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</si>
</sst>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3" fontId="2" fillId="0" borderId="10" xfId="6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top"/>
    </xf>
    <xf numFmtId="43" fontId="3" fillId="33" borderId="10" xfId="60" applyFont="1" applyFill="1" applyBorder="1" applyAlignment="1">
      <alignment horizontal="right" vertical="center"/>
    </xf>
    <xf numFmtId="43" fontId="3" fillId="0" borderId="10" xfId="60" applyFont="1" applyBorder="1" applyAlignment="1">
      <alignment horizontal="right" vertical="center"/>
    </xf>
    <xf numFmtId="43" fontId="40" fillId="34" borderId="10" xfId="6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0" fillId="34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/>
    </xf>
    <xf numFmtId="43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F45" sqref="F45"/>
    </sheetView>
  </sheetViews>
  <sheetFormatPr defaultColWidth="9.140625" defaultRowHeight="12.75"/>
  <cols>
    <col min="1" max="1" width="6.140625" style="0" customWidth="1"/>
    <col min="2" max="2" width="27.7109375" style="0" bestFit="1" customWidth="1"/>
    <col min="3" max="3" width="14.7109375" style="0" bestFit="1" customWidth="1"/>
    <col min="4" max="4" width="6.8515625" style="0" bestFit="1" customWidth="1"/>
    <col min="5" max="5" width="7.8515625" style="0" bestFit="1" customWidth="1"/>
    <col min="6" max="6" width="11.57421875" style="0" bestFit="1" customWidth="1"/>
    <col min="7" max="7" width="10.421875" style="0" bestFit="1" customWidth="1"/>
    <col min="8" max="10" width="9.421875" style="0" bestFit="1" customWidth="1"/>
    <col min="11" max="12" width="10.421875" style="0" bestFit="1" customWidth="1"/>
    <col min="13" max="13" width="12.8515625" style="0" hidden="1" customWidth="1"/>
  </cols>
  <sheetData>
    <row r="1" spans="1:12" ht="15">
      <c r="A1" s="1" t="s">
        <v>0</v>
      </c>
      <c r="L1" s="2"/>
    </row>
    <row r="2" spans="1:12" ht="12.75">
      <c r="A2" s="3" t="s">
        <v>1</v>
      </c>
      <c r="L2" s="4"/>
    </row>
    <row r="3" spans="1:2" ht="12.75">
      <c r="A3" s="15" t="s">
        <v>2</v>
      </c>
      <c r="B3" s="14"/>
    </row>
    <row r="4" spans="6:7" ht="12.75">
      <c r="F4" s="5"/>
      <c r="G4" s="5"/>
    </row>
    <row r="5" spans="1:2" ht="12.75">
      <c r="A5" s="6"/>
      <c r="B5" s="6"/>
    </row>
    <row r="6" spans="4:5" ht="12.75">
      <c r="D6" s="5"/>
      <c r="E6" s="5"/>
    </row>
    <row r="7" spans="1:12" ht="12.75">
      <c r="A7" s="17" t="s">
        <v>3</v>
      </c>
      <c r="B7" s="17" t="s">
        <v>67</v>
      </c>
      <c r="C7" s="20" t="s">
        <v>65</v>
      </c>
      <c r="D7" s="20"/>
      <c r="E7" s="20"/>
      <c r="F7" s="20"/>
      <c r="G7" s="20"/>
      <c r="H7" s="16" t="s">
        <v>60</v>
      </c>
      <c r="I7" s="16"/>
      <c r="J7" s="16"/>
      <c r="K7" s="16"/>
      <c r="L7" s="19" t="s">
        <v>4</v>
      </c>
    </row>
    <row r="8" spans="1:12" ht="12.75">
      <c r="A8" s="17"/>
      <c r="B8" s="17"/>
      <c r="C8" s="9" t="s">
        <v>64</v>
      </c>
      <c r="D8" s="9" t="s">
        <v>63</v>
      </c>
      <c r="E8" s="9" t="s">
        <v>62</v>
      </c>
      <c r="F8" s="9" t="s">
        <v>61</v>
      </c>
      <c r="G8" s="9" t="s">
        <v>66</v>
      </c>
      <c r="H8" s="13" t="s">
        <v>5</v>
      </c>
      <c r="I8" s="13" t="s">
        <v>6</v>
      </c>
      <c r="J8" s="13" t="s">
        <v>59</v>
      </c>
      <c r="K8" s="13" t="s">
        <v>66</v>
      </c>
      <c r="L8" s="19"/>
    </row>
    <row r="9" spans="1:13" ht="12.75">
      <c r="A9" s="7" t="s">
        <v>7</v>
      </c>
      <c r="B9" s="7" t="s">
        <v>8</v>
      </c>
      <c r="C9" s="8">
        <v>3653.42</v>
      </c>
      <c r="D9" s="8">
        <v>0</v>
      </c>
      <c r="E9" s="8">
        <v>0</v>
      </c>
      <c r="F9" s="8">
        <v>0</v>
      </c>
      <c r="G9" s="10">
        <f>SUM(C9:F9)</f>
        <v>3653.42</v>
      </c>
      <c r="H9" s="8">
        <v>401.87</v>
      </c>
      <c r="I9" s="8">
        <v>132.93</v>
      </c>
      <c r="J9" s="8">
        <f>K9-H9-I9</f>
        <v>11.00000000000017</v>
      </c>
      <c r="K9" s="8">
        <f>G9-L9</f>
        <v>545.8000000000002</v>
      </c>
      <c r="L9" s="12">
        <v>3107.62</v>
      </c>
      <c r="M9" t="b">
        <f>K9=J9+I9+H9</f>
        <v>1</v>
      </c>
    </row>
    <row r="10" spans="1:13" ht="12.75">
      <c r="A10" s="7" t="s">
        <v>9</v>
      </c>
      <c r="B10" s="7" t="s">
        <v>10</v>
      </c>
      <c r="C10" s="8">
        <v>5000</v>
      </c>
      <c r="D10" s="8">
        <v>0</v>
      </c>
      <c r="E10" s="8">
        <v>0</v>
      </c>
      <c r="F10" s="8">
        <v>150</v>
      </c>
      <c r="G10" s="10">
        <f aca="true" t="shared" si="0" ref="G10:G34">SUM(C10:F10)</f>
        <v>5150</v>
      </c>
      <c r="H10" s="8">
        <v>550</v>
      </c>
      <c r="I10" s="8">
        <v>365.12</v>
      </c>
      <c r="J10" s="8">
        <f aca="true" t="shared" si="1" ref="J10:J35">K10-H10-I10</f>
        <v>149.9999999999999</v>
      </c>
      <c r="K10" s="8">
        <f aca="true" t="shared" si="2" ref="K10:K35">G10-L10</f>
        <v>1065.12</v>
      </c>
      <c r="L10" s="12">
        <v>4084.88</v>
      </c>
      <c r="M10" t="b">
        <f aca="true" t="shared" si="3" ref="M10:M35">K10=J10+I10+H10</f>
        <v>1</v>
      </c>
    </row>
    <row r="11" spans="1:13" ht="12.75">
      <c r="A11" s="7" t="s">
        <v>11</v>
      </c>
      <c r="B11" s="7" t="s">
        <v>12</v>
      </c>
      <c r="C11" s="8">
        <v>3152</v>
      </c>
      <c r="D11" s="8">
        <v>0</v>
      </c>
      <c r="E11" s="8">
        <v>0</v>
      </c>
      <c r="F11" s="8">
        <v>200</v>
      </c>
      <c r="G11" s="10">
        <f t="shared" si="0"/>
        <v>3352</v>
      </c>
      <c r="H11" s="8">
        <v>346.72</v>
      </c>
      <c r="I11" s="8">
        <v>67.6</v>
      </c>
      <c r="J11" s="8">
        <f t="shared" si="1"/>
        <v>200.00000000000014</v>
      </c>
      <c r="K11" s="8">
        <f t="shared" si="2"/>
        <v>614.3200000000002</v>
      </c>
      <c r="L11" s="12">
        <v>2737.68</v>
      </c>
      <c r="M11" t="b">
        <f t="shared" si="3"/>
        <v>1</v>
      </c>
    </row>
    <row r="12" spans="1:13" ht="12.75">
      <c r="A12" s="7" t="s">
        <v>13</v>
      </c>
      <c r="B12" s="7" t="s">
        <v>14</v>
      </c>
      <c r="C12" s="8">
        <v>3152</v>
      </c>
      <c r="D12" s="8">
        <v>5.25</v>
      </c>
      <c r="E12" s="8">
        <v>35.46</v>
      </c>
      <c r="F12" s="8">
        <v>200</v>
      </c>
      <c r="G12" s="10">
        <f t="shared" si="0"/>
        <v>3392.71</v>
      </c>
      <c r="H12" s="8">
        <v>351.19</v>
      </c>
      <c r="I12" s="8">
        <v>71.43</v>
      </c>
      <c r="J12" s="8">
        <f t="shared" si="1"/>
        <v>199.9999999999999</v>
      </c>
      <c r="K12" s="8">
        <f t="shared" si="2"/>
        <v>622.6199999999999</v>
      </c>
      <c r="L12" s="12">
        <v>2770.09</v>
      </c>
      <c r="M12" t="b">
        <f t="shared" si="3"/>
        <v>1</v>
      </c>
    </row>
    <row r="13" spans="1:13" ht="12.75">
      <c r="A13" s="7" t="s">
        <v>15</v>
      </c>
      <c r="B13" s="7" t="s">
        <v>16</v>
      </c>
      <c r="C13" s="8">
        <v>2745.9</v>
      </c>
      <c r="D13" s="8">
        <v>0</v>
      </c>
      <c r="E13" s="8">
        <v>0</v>
      </c>
      <c r="F13" s="8">
        <v>0</v>
      </c>
      <c r="G13" s="10">
        <f t="shared" si="0"/>
        <v>2745.9</v>
      </c>
      <c r="H13" s="8">
        <v>302.04</v>
      </c>
      <c r="I13" s="8">
        <v>40.49</v>
      </c>
      <c r="J13" s="8">
        <f t="shared" si="1"/>
        <v>1.7763568394002505E-13</v>
      </c>
      <c r="K13" s="8">
        <f t="shared" si="2"/>
        <v>342.5300000000002</v>
      </c>
      <c r="L13" s="12">
        <v>2403.37</v>
      </c>
      <c r="M13" t="b">
        <f t="shared" si="3"/>
        <v>1</v>
      </c>
    </row>
    <row r="14" spans="1:13" ht="12.75">
      <c r="A14" s="7" t="s">
        <v>17</v>
      </c>
      <c r="B14" s="7" t="s">
        <v>18</v>
      </c>
      <c r="C14" s="8">
        <v>4998.6</v>
      </c>
      <c r="D14" s="8">
        <v>0</v>
      </c>
      <c r="E14" s="8">
        <v>0</v>
      </c>
      <c r="F14" s="8">
        <v>400</v>
      </c>
      <c r="G14" s="10">
        <f t="shared" si="0"/>
        <v>5398.6</v>
      </c>
      <c r="H14" s="8">
        <v>85.64</v>
      </c>
      <c r="I14" s="8">
        <v>481.7</v>
      </c>
      <c r="J14" s="8">
        <f t="shared" si="1"/>
        <v>400.00000000000017</v>
      </c>
      <c r="K14" s="8">
        <f t="shared" si="2"/>
        <v>967.3400000000001</v>
      </c>
      <c r="L14" s="12">
        <v>4431.26</v>
      </c>
      <c r="M14" t="b">
        <f t="shared" si="3"/>
        <v>1</v>
      </c>
    </row>
    <row r="15" spans="1:13" ht="12.75">
      <c r="A15" s="7" t="s">
        <v>19</v>
      </c>
      <c r="B15" s="7" t="s">
        <v>20</v>
      </c>
      <c r="C15" s="8">
        <v>3152</v>
      </c>
      <c r="D15" s="8">
        <v>0</v>
      </c>
      <c r="E15" s="8">
        <v>0</v>
      </c>
      <c r="F15" s="8">
        <v>200</v>
      </c>
      <c r="G15" s="10">
        <f t="shared" si="0"/>
        <v>3352</v>
      </c>
      <c r="H15" s="8">
        <v>346.72</v>
      </c>
      <c r="I15" s="8">
        <v>53.38</v>
      </c>
      <c r="J15" s="8">
        <f t="shared" si="1"/>
        <v>199.9999999999999</v>
      </c>
      <c r="K15" s="8">
        <f t="shared" si="2"/>
        <v>600.0999999999999</v>
      </c>
      <c r="L15" s="12">
        <v>2751.9</v>
      </c>
      <c r="M15" t="b">
        <f t="shared" si="3"/>
        <v>1</v>
      </c>
    </row>
    <row r="16" spans="1:13" ht="12.75">
      <c r="A16" s="7" t="s">
        <v>21</v>
      </c>
      <c r="B16" s="7" t="s">
        <v>22</v>
      </c>
      <c r="C16" s="8">
        <v>2745.9</v>
      </c>
      <c r="D16" s="8">
        <v>0</v>
      </c>
      <c r="E16" s="8">
        <v>0</v>
      </c>
      <c r="F16" s="8">
        <v>0</v>
      </c>
      <c r="G16" s="10">
        <f t="shared" si="0"/>
        <v>2745.9</v>
      </c>
      <c r="H16" s="8">
        <v>302.04</v>
      </c>
      <c r="I16" s="8">
        <v>40.49</v>
      </c>
      <c r="J16" s="8">
        <f t="shared" si="1"/>
        <v>1.7763568394002505E-13</v>
      </c>
      <c r="K16" s="8">
        <f t="shared" si="2"/>
        <v>342.5300000000002</v>
      </c>
      <c r="L16" s="12">
        <v>2403.37</v>
      </c>
      <c r="M16" t="b">
        <f t="shared" si="3"/>
        <v>1</v>
      </c>
    </row>
    <row r="17" spans="1:13" ht="12.75">
      <c r="A17" s="7" t="s">
        <v>23</v>
      </c>
      <c r="B17" s="7" t="s">
        <v>24</v>
      </c>
      <c r="C17" s="8">
        <v>1020</v>
      </c>
      <c r="D17" s="8">
        <v>0</v>
      </c>
      <c r="E17" s="8">
        <v>0</v>
      </c>
      <c r="F17" s="8">
        <v>0</v>
      </c>
      <c r="G17" s="10">
        <f t="shared" si="0"/>
        <v>1020</v>
      </c>
      <c r="H17" s="8">
        <v>81.6</v>
      </c>
      <c r="I17" s="8">
        <v>0</v>
      </c>
      <c r="J17" s="8">
        <f>K17-H17-I17</f>
        <v>5.000000000000028</v>
      </c>
      <c r="K17" s="8">
        <f t="shared" si="2"/>
        <v>86.60000000000002</v>
      </c>
      <c r="L17" s="12">
        <v>933.4</v>
      </c>
      <c r="M17" t="b">
        <f t="shared" si="3"/>
        <v>1</v>
      </c>
    </row>
    <row r="18" spans="1:13" ht="12.75">
      <c r="A18" s="7" t="s">
        <v>25</v>
      </c>
      <c r="B18" s="7" t="s">
        <v>26</v>
      </c>
      <c r="C18" s="8">
        <v>3152</v>
      </c>
      <c r="D18" s="8">
        <v>0</v>
      </c>
      <c r="E18" s="8">
        <v>0</v>
      </c>
      <c r="F18" s="8">
        <v>200</v>
      </c>
      <c r="G18" s="10">
        <f t="shared" si="0"/>
        <v>3352</v>
      </c>
      <c r="H18" s="8">
        <v>346.72</v>
      </c>
      <c r="I18" s="8">
        <v>39.16</v>
      </c>
      <c r="J18" s="8">
        <f t="shared" si="1"/>
        <v>200.00000000000009</v>
      </c>
      <c r="K18" s="8">
        <f t="shared" si="2"/>
        <v>585.8800000000001</v>
      </c>
      <c r="L18" s="12">
        <v>2766.12</v>
      </c>
      <c r="M18" t="b">
        <f t="shared" si="3"/>
        <v>1</v>
      </c>
    </row>
    <row r="19" spans="1:13" ht="12.75">
      <c r="A19" s="7" t="s">
        <v>27</v>
      </c>
      <c r="B19" s="7" t="s">
        <v>28</v>
      </c>
      <c r="C19" s="8">
        <v>1002.69</v>
      </c>
      <c r="D19" s="8">
        <v>10.41</v>
      </c>
      <c r="E19" s="8">
        <v>72.85</v>
      </c>
      <c r="F19" s="8">
        <v>0</v>
      </c>
      <c r="G19" s="10">
        <f t="shared" si="0"/>
        <v>1085.95</v>
      </c>
      <c r="H19" s="8">
        <v>165.43</v>
      </c>
      <c r="I19" s="8">
        <v>0</v>
      </c>
      <c r="J19" s="8">
        <f t="shared" si="1"/>
        <v>46.11000000000007</v>
      </c>
      <c r="K19" s="8">
        <f t="shared" si="2"/>
        <v>211.54000000000008</v>
      </c>
      <c r="L19" s="12">
        <v>874.41</v>
      </c>
      <c r="M19" t="b">
        <f t="shared" si="3"/>
        <v>1</v>
      </c>
    </row>
    <row r="20" spans="1:13" ht="12.75">
      <c r="A20" s="7" t="s">
        <v>29</v>
      </c>
      <c r="B20" s="7" t="s">
        <v>30</v>
      </c>
      <c r="C20" s="8">
        <v>3152</v>
      </c>
      <c r="D20" s="8">
        <v>0</v>
      </c>
      <c r="E20" s="8">
        <v>0</v>
      </c>
      <c r="F20" s="8">
        <v>200</v>
      </c>
      <c r="G20" s="10">
        <f t="shared" si="0"/>
        <v>3352</v>
      </c>
      <c r="H20" s="8">
        <v>346.72</v>
      </c>
      <c r="I20" s="8">
        <v>67.6</v>
      </c>
      <c r="J20" s="8">
        <f t="shared" si="1"/>
        <v>200.00000000000014</v>
      </c>
      <c r="K20" s="8">
        <f t="shared" si="2"/>
        <v>614.3200000000002</v>
      </c>
      <c r="L20" s="12">
        <v>2737.68</v>
      </c>
      <c r="M20" t="b">
        <f t="shared" si="3"/>
        <v>1</v>
      </c>
    </row>
    <row r="21" spans="1:13" ht="12.75">
      <c r="A21" s="7" t="s">
        <v>31</v>
      </c>
      <c r="B21" s="7" t="s">
        <v>32</v>
      </c>
      <c r="C21" s="8">
        <v>975.64</v>
      </c>
      <c r="D21" s="8">
        <v>0</v>
      </c>
      <c r="E21" s="8">
        <v>0</v>
      </c>
      <c r="F21" s="8">
        <v>0</v>
      </c>
      <c r="G21" s="10">
        <f t="shared" si="0"/>
        <v>975.64</v>
      </c>
      <c r="H21" s="8">
        <v>78.05</v>
      </c>
      <c r="I21" s="8">
        <v>0</v>
      </c>
      <c r="J21" s="8">
        <f t="shared" si="1"/>
        <v>10.999999999999957</v>
      </c>
      <c r="K21" s="8">
        <f t="shared" si="2"/>
        <v>89.04999999999995</v>
      </c>
      <c r="L21" s="12">
        <v>886.59</v>
      </c>
      <c r="M21" t="b">
        <f t="shared" si="3"/>
        <v>1</v>
      </c>
    </row>
    <row r="22" spans="1:13" ht="12.75">
      <c r="A22" s="7" t="s">
        <v>33</v>
      </c>
      <c r="B22" s="7" t="s">
        <v>34</v>
      </c>
      <c r="C22" s="8">
        <v>1599.61</v>
      </c>
      <c r="D22" s="8">
        <v>0</v>
      </c>
      <c r="E22" s="8">
        <v>0</v>
      </c>
      <c r="F22" s="8">
        <v>0</v>
      </c>
      <c r="G22" s="10">
        <f t="shared" si="0"/>
        <v>1599.61</v>
      </c>
      <c r="H22" s="8">
        <v>143.96</v>
      </c>
      <c r="I22" s="8">
        <v>0</v>
      </c>
      <c r="J22" s="8">
        <f t="shared" si="1"/>
        <v>291.28999999999996</v>
      </c>
      <c r="K22" s="8">
        <f t="shared" si="2"/>
        <v>435.25</v>
      </c>
      <c r="L22" s="12">
        <v>1164.36</v>
      </c>
      <c r="M22" t="b">
        <f t="shared" si="3"/>
        <v>1</v>
      </c>
    </row>
    <row r="23" spans="1:13" ht="12.75">
      <c r="A23" s="7" t="s">
        <v>35</v>
      </c>
      <c r="B23" s="7" t="s">
        <v>36</v>
      </c>
      <c r="C23" s="8">
        <v>899.35</v>
      </c>
      <c r="D23" s="8">
        <v>0</v>
      </c>
      <c r="E23" s="8">
        <v>0</v>
      </c>
      <c r="F23" s="8">
        <v>0</v>
      </c>
      <c r="G23" s="10">
        <f t="shared" si="0"/>
        <v>899.35</v>
      </c>
      <c r="H23" s="8">
        <v>148.39</v>
      </c>
      <c r="I23" s="8">
        <v>0</v>
      </c>
      <c r="J23" s="8">
        <f t="shared" si="1"/>
        <v>455.13</v>
      </c>
      <c r="K23" s="8">
        <f t="shared" si="2"/>
        <v>603.52</v>
      </c>
      <c r="L23" s="12">
        <v>295.83</v>
      </c>
      <c r="M23" t="b">
        <f t="shared" si="3"/>
        <v>1</v>
      </c>
    </row>
    <row r="24" spans="1:13" ht="12.75">
      <c r="A24" s="7" t="s">
        <v>37</v>
      </c>
      <c r="B24" s="7" t="s">
        <v>38</v>
      </c>
      <c r="C24" s="8">
        <v>3152</v>
      </c>
      <c r="D24" s="8">
        <v>11.28</v>
      </c>
      <c r="E24" s="8">
        <v>76.17</v>
      </c>
      <c r="F24" s="8">
        <v>200</v>
      </c>
      <c r="G24" s="10">
        <f t="shared" si="0"/>
        <v>3439.4500000000003</v>
      </c>
      <c r="H24" s="8">
        <v>356.33</v>
      </c>
      <c r="I24" s="8">
        <v>77.67</v>
      </c>
      <c r="J24" s="8">
        <f t="shared" si="1"/>
        <v>200.00000000000045</v>
      </c>
      <c r="K24" s="8">
        <f t="shared" si="2"/>
        <v>634.0000000000005</v>
      </c>
      <c r="L24" s="12">
        <v>2805.45</v>
      </c>
      <c r="M24" t="b">
        <f t="shared" si="3"/>
        <v>1</v>
      </c>
    </row>
    <row r="25" spans="1:13" ht="12.75">
      <c r="A25" s="7" t="s">
        <v>39</v>
      </c>
      <c r="B25" s="7" t="s">
        <v>40</v>
      </c>
      <c r="C25" s="8">
        <v>975.64</v>
      </c>
      <c r="D25" s="8">
        <v>2.17</v>
      </c>
      <c r="E25" s="8">
        <v>14.63</v>
      </c>
      <c r="F25" s="8">
        <v>0</v>
      </c>
      <c r="G25" s="10">
        <f t="shared" si="0"/>
        <v>992.4399999999999</v>
      </c>
      <c r="H25" s="8">
        <v>79.39</v>
      </c>
      <c r="I25" s="8">
        <v>0</v>
      </c>
      <c r="J25" s="8">
        <f t="shared" si="1"/>
        <v>50.02999999999996</v>
      </c>
      <c r="K25" s="8">
        <f t="shared" si="2"/>
        <v>129.41999999999996</v>
      </c>
      <c r="L25" s="12">
        <v>863.02</v>
      </c>
      <c r="M25" t="b">
        <f t="shared" si="3"/>
        <v>1</v>
      </c>
    </row>
    <row r="26" spans="1:13" ht="12.75">
      <c r="A26" s="7" t="s">
        <v>41</v>
      </c>
      <c r="B26" s="7" t="s">
        <v>42</v>
      </c>
      <c r="C26" s="8">
        <v>1466.97</v>
      </c>
      <c r="D26" s="8">
        <v>4.38</v>
      </c>
      <c r="E26" s="8">
        <v>30.63</v>
      </c>
      <c r="F26" s="8">
        <v>0</v>
      </c>
      <c r="G26" s="10">
        <f t="shared" si="0"/>
        <v>1501.9800000000002</v>
      </c>
      <c r="H26" s="8">
        <v>203.71</v>
      </c>
      <c r="I26" s="8">
        <v>0</v>
      </c>
      <c r="J26" s="8">
        <f t="shared" si="1"/>
        <v>281.3900000000002</v>
      </c>
      <c r="K26" s="8">
        <f t="shared" si="2"/>
        <v>485.10000000000025</v>
      </c>
      <c r="L26" s="12">
        <v>1016.88</v>
      </c>
      <c r="M26" t="b">
        <f t="shared" si="3"/>
        <v>1</v>
      </c>
    </row>
    <row r="27" spans="1:13" ht="12.75">
      <c r="A27" s="7" t="s">
        <v>43</v>
      </c>
      <c r="B27" s="7" t="s">
        <v>44</v>
      </c>
      <c r="C27" s="8">
        <v>3662.9</v>
      </c>
      <c r="D27" s="8">
        <v>56.12</v>
      </c>
      <c r="E27" s="8">
        <v>378.78</v>
      </c>
      <c r="F27" s="8">
        <v>150</v>
      </c>
      <c r="G27" s="10">
        <f t="shared" si="0"/>
        <v>4247.8</v>
      </c>
      <c r="H27" s="8">
        <v>450.75</v>
      </c>
      <c r="I27" s="8">
        <v>135.38</v>
      </c>
      <c r="J27" s="8">
        <f t="shared" si="1"/>
        <v>832.08</v>
      </c>
      <c r="K27" s="8">
        <f t="shared" si="2"/>
        <v>1418.21</v>
      </c>
      <c r="L27" s="12">
        <v>2829.59</v>
      </c>
      <c r="M27" t="b">
        <f t="shared" si="3"/>
        <v>1</v>
      </c>
    </row>
    <row r="28" spans="1:13" ht="12.75">
      <c r="A28" s="7" t="s">
        <v>45</v>
      </c>
      <c r="B28" s="7" t="s">
        <v>46</v>
      </c>
      <c r="C28" s="8">
        <v>975.64</v>
      </c>
      <c r="D28" s="8">
        <v>1.92</v>
      </c>
      <c r="E28" s="8">
        <v>12.97</v>
      </c>
      <c r="F28" s="8">
        <v>0</v>
      </c>
      <c r="G28" s="10">
        <f t="shared" si="0"/>
        <v>990.53</v>
      </c>
      <c r="H28" s="8">
        <v>79.24</v>
      </c>
      <c r="I28" s="8">
        <v>0</v>
      </c>
      <c r="J28" s="8">
        <f t="shared" si="1"/>
        <v>50.02999999999999</v>
      </c>
      <c r="K28" s="8">
        <f t="shared" si="2"/>
        <v>129.26999999999998</v>
      </c>
      <c r="L28" s="12">
        <v>861.26</v>
      </c>
      <c r="M28" t="b">
        <f t="shared" si="3"/>
        <v>1</v>
      </c>
    </row>
    <row r="29" spans="1:13" ht="12.75">
      <c r="A29" s="7" t="s">
        <v>47</v>
      </c>
      <c r="B29" s="7" t="s">
        <v>48</v>
      </c>
      <c r="C29" s="8">
        <v>5510.58</v>
      </c>
      <c r="D29" s="8">
        <v>3.71</v>
      </c>
      <c r="E29" s="8">
        <v>25.05</v>
      </c>
      <c r="F29" s="8">
        <v>0</v>
      </c>
      <c r="G29" s="10">
        <f t="shared" si="0"/>
        <v>5539.34</v>
      </c>
      <c r="H29" s="8">
        <v>570.88</v>
      </c>
      <c r="I29" s="8">
        <v>496.97</v>
      </c>
      <c r="J29" s="8">
        <f t="shared" si="1"/>
        <v>800.3300000000002</v>
      </c>
      <c r="K29" s="8">
        <f t="shared" si="2"/>
        <v>1868.1800000000003</v>
      </c>
      <c r="L29" s="12">
        <v>3671.16</v>
      </c>
      <c r="M29" t="b">
        <f t="shared" si="3"/>
        <v>1</v>
      </c>
    </row>
    <row r="30" spans="1:13" ht="12.75">
      <c r="A30" s="7" t="s">
        <v>49</v>
      </c>
      <c r="B30" s="7" t="s">
        <v>50</v>
      </c>
      <c r="C30" s="8">
        <v>3152</v>
      </c>
      <c r="D30" s="8">
        <v>0</v>
      </c>
      <c r="E30" s="8">
        <v>0</v>
      </c>
      <c r="F30" s="8">
        <v>200</v>
      </c>
      <c r="G30" s="10">
        <f t="shared" si="0"/>
        <v>3352</v>
      </c>
      <c r="H30" s="8">
        <v>346.72</v>
      </c>
      <c r="I30" s="8">
        <v>67.6</v>
      </c>
      <c r="J30" s="8">
        <f t="shared" si="1"/>
        <v>200.00000000000014</v>
      </c>
      <c r="K30" s="8">
        <f t="shared" si="2"/>
        <v>614.3200000000002</v>
      </c>
      <c r="L30" s="12">
        <v>2737.68</v>
      </c>
      <c r="M30" t="b">
        <f t="shared" si="3"/>
        <v>1</v>
      </c>
    </row>
    <row r="31" spans="1:13" ht="12.75">
      <c r="A31" s="7" t="s">
        <v>51</v>
      </c>
      <c r="B31" s="7" t="s">
        <v>52</v>
      </c>
      <c r="C31" s="8">
        <v>975.64</v>
      </c>
      <c r="D31" s="8">
        <v>0</v>
      </c>
      <c r="E31" s="8">
        <v>0</v>
      </c>
      <c r="F31" s="8">
        <v>0</v>
      </c>
      <c r="G31" s="10">
        <f t="shared" si="0"/>
        <v>975.64</v>
      </c>
      <c r="H31" s="8">
        <v>78.05</v>
      </c>
      <c r="I31" s="8">
        <v>0</v>
      </c>
      <c r="J31" s="8">
        <f t="shared" si="1"/>
        <v>50.030000000000044</v>
      </c>
      <c r="K31" s="8">
        <f t="shared" si="2"/>
        <v>128.08000000000004</v>
      </c>
      <c r="L31" s="12">
        <v>847.56</v>
      </c>
      <c r="M31" t="b">
        <f t="shared" si="3"/>
        <v>1</v>
      </c>
    </row>
    <row r="32" spans="1:13" ht="12.75">
      <c r="A32" s="7" t="s">
        <v>53</v>
      </c>
      <c r="B32" s="7" t="s">
        <v>54</v>
      </c>
      <c r="C32" s="8">
        <v>2888.03</v>
      </c>
      <c r="D32" s="8">
        <v>0</v>
      </c>
      <c r="E32" s="8">
        <v>0</v>
      </c>
      <c r="F32" s="8">
        <v>0</v>
      </c>
      <c r="G32" s="10">
        <f t="shared" si="0"/>
        <v>2888.03</v>
      </c>
      <c r="H32" s="8">
        <v>317.68</v>
      </c>
      <c r="I32" s="8">
        <v>49.98</v>
      </c>
      <c r="J32" s="8">
        <f t="shared" si="1"/>
        <v>3.055333763768431E-13</v>
      </c>
      <c r="K32" s="8">
        <f t="shared" si="2"/>
        <v>367.6600000000003</v>
      </c>
      <c r="L32" s="12">
        <v>2520.37</v>
      </c>
      <c r="M32" t="b">
        <f t="shared" si="3"/>
        <v>1</v>
      </c>
    </row>
    <row r="33" spans="1:13" ht="12.75">
      <c r="A33" s="7" t="s">
        <v>55</v>
      </c>
      <c r="B33" s="7" t="s">
        <v>56</v>
      </c>
      <c r="C33" s="8">
        <v>3152</v>
      </c>
      <c r="D33" s="8">
        <v>0</v>
      </c>
      <c r="E33" s="8">
        <v>0</v>
      </c>
      <c r="F33" s="8">
        <v>200</v>
      </c>
      <c r="G33" s="10">
        <f t="shared" si="0"/>
        <v>3352</v>
      </c>
      <c r="H33" s="8">
        <v>346.72</v>
      </c>
      <c r="I33" s="8">
        <v>67.6</v>
      </c>
      <c r="J33" s="8">
        <f t="shared" si="1"/>
        <v>200.00000000000014</v>
      </c>
      <c r="K33" s="8">
        <f t="shared" si="2"/>
        <v>614.3200000000002</v>
      </c>
      <c r="L33" s="12">
        <v>2737.68</v>
      </c>
      <c r="M33" t="b">
        <f t="shared" si="3"/>
        <v>1</v>
      </c>
    </row>
    <row r="34" spans="1:13" ht="12.75">
      <c r="A34" s="7" t="s">
        <v>57</v>
      </c>
      <c r="B34" s="7" t="s">
        <v>58</v>
      </c>
      <c r="C34" s="8">
        <v>975.64</v>
      </c>
      <c r="D34" s="8">
        <v>0</v>
      </c>
      <c r="E34" s="8">
        <v>0</v>
      </c>
      <c r="F34" s="8">
        <v>0</v>
      </c>
      <c r="G34" s="10">
        <f t="shared" si="0"/>
        <v>975.64</v>
      </c>
      <c r="H34" s="8">
        <v>78.05</v>
      </c>
      <c r="I34" s="8">
        <v>0</v>
      </c>
      <c r="J34" s="8">
        <f t="shared" si="1"/>
        <v>10.999999999999957</v>
      </c>
      <c r="K34" s="8">
        <f t="shared" si="2"/>
        <v>89.04999999999995</v>
      </c>
      <c r="L34" s="12">
        <v>886.59</v>
      </c>
      <c r="M34" t="b">
        <f t="shared" si="3"/>
        <v>1</v>
      </c>
    </row>
    <row r="35" spans="1:13" ht="12.75">
      <c r="A35" s="18" t="s">
        <v>68</v>
      </c>
      <c r="B35" s="18"/>
      <c r="C35" s="11">
        <f>SUM(C9:C34)</f>
        <v>67288.15000000001</v>
      </c>
      <c r="D35" s="11">
        <v>95.24</v>
      </c>
      <c r="E35" s="11">
        <v>646.54</v>
      </c>
      <c r="F35" s="11">
        <v>2300</v>
      </c>
      <c r="G35" s="10">
        <f>SUM(C35:F35)</f>
        <v>70329.93000000001</v>
      </c>
      <c r="H35" s="11">
        <v>6904.61</v>
      </c>
      <c r="I35" s="11">
        <v>2255.1</v>
      </c>
      <c r="J35" s="11">
        <f t="shared" si="1"/>
        <v>5044.4200000000055</v>
      </c>
      <c r="K35" s="11">
        <f t="shared" si="2"/>
        <v>14204.130000000005</v>
      </c>
      <c r="L35" s="12">
        <v>56125.8</v>
      </c>
      <c r="M35" t="b">
        <f t="shared" si="3"/>
        <v>1</v>
      </c>
    </row>
    <row r="36" spans="4:12" ht="12.75" hidden="1">
      <c r="D36" s="21">
        <f>SUM(D9:D34)</f>
        <v>95.24</v>
      </c>
      <c r="E36" s="21">
        <f aca="true" t="shared" si="4" ref="E36:L36">SUM(E9:E34)</f>
        <v>646.54</v>
      </c>
      <c r="F36" s="21">
        <f t="shared" si="4"/>
        <v>2300</v>
      </c>
      <c r="G36" s="21">
        <f t="shared" si="4"/>
        <v>70329.93000000001</v>
      </c>
      <c r="H36" s="21">
        <f t="shared" si="4"/>
        <v>6904.6100000000015</v>
      </c>
      <c r="I36" s="21">
        <f t="shared" si="4"/>
        <v>2255.1</v>
      </c>
      <c r="J36" s="21">
        <f t="shared" si="4"/>
        <v>5044.420000000002</v>
      </c>
      <c r="K36" s="21">
        <f t="shared" si="4"/>
        <v>14204.13</v>
      </c>
      <c r="L36" s="21">
        <f t="shared" si="4"/>
        <v>56125.799999999996</v>
      </c>
    </row>
    <row r="37" spans="2:3" ht="12.75" hidden="1">
      <c r="B37" s="4">
        <v>18378.43</v>
      </c>
      <c r="C37" s="4">
        <v>48909.72</v>
      </c>
    </row>
    <row r="38" ht="12.75" hidden="1">
      <c r="C38">
        <f>C37+B37</f>
        <v>67288.15</v>
      </c>
    </row>
  </sheetData>
  <sheetProtection/>
  <mergeCells count="6">
    <mergeCell ref="H7:K7"/>
    <mergeCell ref="B7:B8"/>
    <mergeCell ref="A7:A8"/>
    <mergeCell ref="A35:B35"/>
    <mergeCell ref="L7:L8"/>
    <mergeCell ref="C7:G7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clebber-notebook</dc:creator>
  <cp:keywords/>
  <dc:description/>
  <cp:lastModifiedBy>clebber-notebook</cp:lastModifiedBy>
  <cp:lastPrinted>2016-10-11T12:22:13Z</cp:lastPrinted>
  <dcterms:modified xsi:type="dcterms:W3CDTF">2016-10-11T13:31:05Z</dcterms:modified>
  <cp:category/>
  <cp:version/>
  <cp:contentType/>
  <cp:contentStatus/>
</cp:coreProperties>
</file>